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5480" yWindow="-120" windowWidth="15600" windowHeight="11760"/>
  </bookViews>
  <sheets>
    <sheet name="通常表" sheetId="10" r:id="rId1"/>
    <sheet name="テーブル" sheetId="11" r:id="rId2"/>
    <sheet name="テーブル合計" sheetId="12" r:id="rId3"/>
    <sheet name="通常表 (2)" sheetId="13" r:id="rId4"/>
  </sheets>
  <definedNames>
    <definedName name="休日" localSheetId="1">#REF!</definedName>
    <definedName name="休日" localSheetId="2">#REF!</definedName>
    <definedName name="休日" localSheetId="0">#REF!</definedName>
    <definedName name="休日" localSheetId="3">#REF!</definedName>
    <definedName name="休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2" l="1"/>
  <c r="G11" i="12"/>
  <c r="F11" i="12"/>
  <c r="E11" i="12"/>
  <c r="D11" i="12"/>
  <c r="C11" i="12"/>
  <c r="H10" i="12"/>
  <c r="H9" i="12"/>
  <c r="H8" i="12"/>
  <c r="H7" i="12"/>
  <c r="H6" i="12"/>
  <c r="H5" i="12"/>
  <c r="H4" i="12"/>
  <c r="H3" i="12"/>
</calcChain>
</file>

<file path=xl/sharedStrings.xml><?xml version="1.0" encoding="utf-8"?>
<sst xmlns="http://schemas.openxmlformats.org/spreadsheetml/2006/main" count="26" uniqueCount="8">
  <si>
    <t>豊中店</t>
    <rPh sb="0" eb="2">
      <t>トヨナカ</t>
    </rPh>
    <rPh sb="2" eb="3">
      <t>テン</t>
    </rPh>
    <phoneticPr fontId="6"/>
  </si>
  <si>
    <t>吹田店</t>
    <rPh sb="0" eb="2">
      <t>スイタ</t>
    </rPh>
    <rPh sb="2" eb="3">
      <t>テン</t>
    </rPh>
    <phoneticPr fontId="2"/>
  </si>
  <si>
    <t>西中島店</t>
    <rPh sb="0" eb="3">
      <t>ニシナカジマ</t>
    </rPh>
    <rPh sb="3" eb="4">
      <t>テン</t>
    </rPh>
    <phoneticPr fontId="1"/>
  </si>
  <si>
    <t>梅田店</t>
    <rPh sb="0" eb="2">
      <t>ウメダ</t>
    </rPh>
    <rPh sb="2" eb="3">
      <t>テン</t>
    </rPh>
    <phoneticPr fontId="1"/>
  </si>
  <si>
    <t>心斎橋店</t>
    <rPh sb="0" eb="3">
      <t>シンサイバシ</t>
    </rPh>
    <rPh sb="3" eb="4">
      <t>テン</t>
    </rPh>
    <phoneticPr fontId="1"/>
  </si>
  <si>
    <t>集計</t>
  </si>
  <si>
    <t>合計</t>
    <rPh sb="0" eb="2">
      <t>ゴウケイ</t>
    </rPh>
    <phoneticPr fontId="2"/>
  </si>
  <si>
    <t>日付</t>
    <rPh sb="0" eb="2">
      <t>ヒヅケ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</si>
</sst>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yyyy/m/d\ \(aaa\)"/>
  </numFmts>
  <fonts count="9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</font>
    <font>
      <sz val="11"/>
      <color theme="1"/>
      <name val="游ゴシック"/>
      <family val="2"/>
      <charset val="128"/>
    </font>
    <font>
      <b/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</font>
    <font>
      <sz val="11"/>
      <color rgb="FF000000"/>
      <name val="游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6" fontId="0" fillId="0" borderId="1" xfId="1" applyFont="1" applyBorder="1">
      <alignment vertical="center"/>
    </xf>
    <xf numFmtId="176" fontId="5" fillId="0" borderId="2" xfId="0" applyNumberFormat="1" applyFont="1" applyBorder="1">
      <alignment vertical="center"/>
    </xf>
    <xf numFmtId="6" fontId="0" fillId="0" borderId="3" xfId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5" fillId="0" borderId="7" xfId="0" applyNumberFormat="1" applyFont="1" applyBorder="1">
      <alignment vertical="center"/>
    </xf>
    <xf numFmtId="6" fontId="0" fillId="0" borderId="8" xfId="1" applyFont="1" applyBorder="1">
      <alignment vertical="center"/>
    </xf>
    <xf numFmtId="6" fontId="0" fillId="0" borderId="9" xfId="1" applyFont="1" applyBorder="1">
      <alignment vertical="center"/>
    </xf>
    <xf numFmtId="6" fontId="8" fillId="0" borderId="1" xfId="1" applyFont="1" applyBorder="1">
      <alignment vertical="center"/>
    </xf>
    <xf numFmtId="6" fontId="8" fillId="0" borderId="5" xfId="1" applyFont="1" applyBorder="1">
      <alignment vertical="center"/>
    </xf>
    <xf numFmtId="6" fontId="8" fillId="0" borderId="8" xfId="1" applyFont="1" applyBorder="1">
      <alignment vertical="center"/>
    </xf>
    <xf numFmtId="0" fontId="0" fillId="0" borderId="10" xfId="0" applyBorder="1" applyAlignment="1">
      <alignment horizontal="center" vertical="center"/>
    </xf>
    <xf numFmtId="0" fontId="5" fillId="0" borderId="11" xfId="0" applyFont="1" applyBorder="1">
      <alignment vertical="center"/>
    </xf>
    <xf numFmtId="6" fontId="0" fillId="0" borderId="12" xfId="0" applyNumberFormat="1" applyFont="1" applyBorder="1">
      <alignment vertical="center"/>
    </xf>
    <xf numFmtId="6" fontId="0" fillId="0" borderId="13" xfId="0" applyNumberFormat="1" applyFont="1" applyBorder="1">
      <alignment vertical="center"/>
    </xf>
    <xf numFmtId="6" fontId="0" fillId="3" borderId="9" xfId="1" applyNumberFormat="1" applyFont="1" applyFill="1" applyBorder="1">
      <alignment vertical="center"/>
    </xf>
    <xf numFmtId="6" fontId="0" fillId="0" borderId="9" xfId="1" applyNumberFormat="1" applyFont="1" applyBorder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76" fontId="5" fillId="3" borderId="9" xfId="0" applyNumberFormat="1" applyFont="1" applyFill="1" applyBorder="1">
      <alignment vertical="center"/>
    </xf>
    <xf numFmtId="6" fontId="0" fillId="3" borderId="8" xfId="1" applyNumberFormat="1" applyFont="1" applyFill="1" applyBorder="1">
      <alignment vertical="center"/>
    </xf>
    <xf numFmtId="176" fontId="5" fillId="0" borderId="9" xfId="0" applyNumberFormat="1" applyFont="1" applyBorder="1">
      <alignment vertical="center"/>
    </xf>
    <xf numFmtId="6" fontId="0" fillId="0" borderId="8" xfId="1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6" fontId="0" fillId="0" borderId="3" xfId="1" applyNumberFormat="1" applyFont="1" applyBorder="1">
      <alignment vertical="center"/>
    </xf>
    <xf numFmtId="6" fontId="0" fillId="0" borderId="1" xfId="1" applyNumberFormat="1" applyFont="1" applyBorder="1">
      <alignment vertical="center"/>
    </xf>
  </cellXfs>
  <cellStyles count="2">
    <cellStyle name="通貨" xfId="1" builtinId="7"/>
    <cellStyle name="標準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"/>
        <scheme val="none"/>
      </font>
      <numFmt numFmtId="10" formatCode="&quot;¥&quot;#,##0;[Red]&quot;¥&quot;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0" formatCode="&quot;¥&quot;#,##0;[Red]&quot;¥&quot;\-#,##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0" formatCode="&quot;¥&quot;#,##0;[Red]&quot;¥&quot;\-#,##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0" formatCode="&quot;¥&quot;#,##0;[Red]&quot;¥&quot;\-#,##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0" formatCode="&quot;¥&quot;#,##0;[Red]&quot;¥&quot;\-#,##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0" formatCode="&quot;¥&quot;#,##0;[Red]&quot;¥&quot;\-#,##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none"/>
      </font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none"/>
      </font>
      <numFmt numFmtId="176" formatCode="yyyy/m/d\ \(aaa\)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"/>
        <scheme val="none"/>
      </font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0" formatCode="&quot;¥&quot;#,##0;[Red]&quot;¥&quot;\-#,##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0" formatCode="&quot;¥&quot;#,##0;[Red]&quot;¥&quot;\-#,##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0" formatCode="&quot;¥&quot;#,##0;[Red]&quot;¥&quot;\-#,##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0" formatCode="&quot;¥&quot;#,##0;[Red]&quot;¥&quot;\-#,##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numFmt numFmtId="10" formatCode="&quot;¥&quot;#,##0;[Red]&quot;¥&quot;\-#,##0"/>
      <border diagonalUp="0" diagonalDown="0" outline="0">
        <left style="thin">
          <color indexed="64"/>
        </left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none"/>
      </font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scheme val="none"/>
      </font>
      <numFmt numFmtId="176" formatCode="yyyy/m/d\ \(aaa\)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游ゴシック"/>
        <scheme val="none"/>
      </font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6" name="テーブル57" displayName="テーブル57" ref="B2:G10" totalsRowShown="0" headerRowDxfId="35" dataDxfId="33" headerRowBorderDxfId="34" tableBorderDxfId="32" totalsRowBorderDxfId="31" dataCellStyle="通貨">
  <autoFilter ref="B2:G10"/>
  <tableColumns count="6">
    <tableColumn id="1" name="日付" dataDxfId="30" totalsRowDxfId="29"/>
    <tableColumn id="2" name="西中島店" dataDxfId="28" totalsRowDxfId="27" dataCellStyle="通貨"/>
    <tableColumn id="3" name="吹田店" dataDxfId="26" totalsRowDxfId="25" dataCellStyle="通貨"/>
    <tableColumn id="4" name="梅田店" dataDxfId="24" totalsRowDxfId="23" dataCellStyle="通貨"/>
    <tableColumn id="5" name="豊中店" dataDxfId="22" totalsRowDxfId="21" dataCellStyle="通貨"/>
    <tableColumn id="6" name="心斎橋店" dataDxfId="20" totalsRowDxfId="19" dataCellStyle="通貨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7" name="テーブル578" displayName="テーブル578" ref="B2:H11" totalsRowCount="1" headerRowDxfId="18" dataDxfId="16" headerRowBorderDxfId="17" tableBorderDxfId="15" totalsRowBorderDxfId="14" dataCellStyle="通貨">
  <autoFilter ref="B2:H10"/>
  <tableColumns count="7">
    <tableColumn id="1" name="日付" totalsRowLabel="集計" dataDxfId="13" totalsRowDxfId="12"/>
    <tableColumn id="2" name="西中島店" totalsRowFunction="sum" dataDxfId="11" totalsRowDxfId="10" dataCellStyle="通貨"/>
    <tableColumn id="3" name="吹田店" totalsRowFunction="sum" dataDxfId="9" totalsRowDxfId="8" dataCellStyle="通貨"/>
    <tableColumn id="4" name="梅田店" totalsRowFunction="sum" dataDxfId="7" totalsRowDxfId="6" dataCellStyle="通貨"/>
    <tableColumn id="5" name="豊中店" totalsRowFunction="sum" dataDxfId="5" totalsRowDxfId="4" dataCellStyle="通貨"/>
    <tableColumn id="6" name="心斎橋店" totalsRowFunction="sum" dataDxfId="3" totalsRowDxfId="2" dataCellStyle="通貨"/>
    <tableColumn id="8" name="合計" totalsRowFunction="sum" dataDxfId="1" totalsRowDxfId="0" dataCellStyle="通貨">
      <calculatedColumnFormula>SUM(テーブル578[[#This Row],[西中島店]:[心斎橋店]])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 w="28575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showGridLines="0" tabSelected="1" workbookViewId="0">
      <selection activeCell="C6" sqref="C6"/>
    </sheetView>
  </sheetViews>
  <sheetFormatPr defaultRowHeight="18.75" x14ac:dyDescent="0.4"/>
  <cols>
    <col min="1" max="1" width="3.125" customWidth="1"/>
    <col min="2" max="2" width="14.625" style="1" bestFit="1" customWidth="1"/>
    <col min="3" max="9" width="12.625" customWidth="1"/>
  </cols>
  <sheetData>
    <row r="2" spans="2:7" x14ac:dyDescent="0.4">
      <c r="B2" s="2" t="s">
        <v>7</v>
      </c>
      <c r="C2" s="2" t="s">
        <v>2</v>
      </c>
      <c r="D2" s="2" t="s">
        <v>1</v>
      </c>
      <c r="E2" s="2" t="s">
        <v>3</v>
      </c>
      <c r="F2" s="2" t="s">
        <v>0</v>
      </c>
      <c r="G2" s="2" t="s">
        <v>4</v>
      </c>
    </row>
    <row r="3" spans="2:7" x14ac:dyDescent="0.4">
      <c r="B3" s="3">
        <v>44774</v>
      </c>
      <c r="C3" s="4">
        <v>112800</v>
      </c>
      <c r="D3" s="4">
        <v>73500</v>
      </c>
      <c r="E3" s="4">
        <v>68250</v>
      </c>
      <c r="F3" s="4">
        <v>97200</v>
      </c>
      <c r="G3" s="4">
        <v>123000</v>
      </c>
    </row>
    <row r="4" spans="2:7" x14ac:dyDescent="0.4">
      <c r="B4" s="3">
        <v>44775</v>
      </c>
      <c r="C4" s="4">
        <v>72140</v>
      </c>
      <c r="D4" s="4">
        <v>57070</v>
      </c>
      <c r="E4" s="4">
        <v>96980</v>
      </c>
      <c r="F4" s="4">
        <v>62400</v>
      </c>
      <c r="G4" s="4">
        <v>60200</v>
      </c>
    </row>
    <row r="5" spans="2:7" x14ac:dyDescent="0.4">
      <c r="B5" s="3">
        <v>44776</v>
      </c>
      <c r="C5" s="4">
        <v>84000</v>
      </c>
      <c r="D5" s="4">
        <v>131140</v>
      </c>
      <c r="E5" s="4">
        <v>99800</v>
      </c>
      <c r="F5" s="4">
        <v>87100</v>
      </c>
      <c r="G5" s="4">
        <v>81700</v>
      </c>
    </row>
    <row r="6" spans="2:7" x14ac:dyDescent="0.4">
      <c r="B6" s="3">
        <v>44777</v>
      </c>
      <c r="C6" s="4">
        <v>68900</v>
      </c>
      <c r="D6" s="4">
        <v>61400</v>
      </c>
      <c r="E6" s="4">
        <v>101000</v>
      </c>
      <c r="F6" s="4">
        <v>126700</v>
      </c>
      <c r="G6" s="4">
        <v>66400</v>
      </c>
    </row>
    <row r="7" spans="2:7" x14ac:dyDescent="0.4">
      <c r="B7" s="3">
        <v>44778</v>
      </c>
      <c r="C7" s="4">
        <v>82100</v>
      </c>
      <c r="D7" s="4">
        <v>50600</v>
      </c>
      <c r="E7" s="4">
        <v>46500</v>
      </c>
      <c r="F7" s="4">
        <v>55600</v>
      </c>
      <c r="G7" s="4">
        <v>55200</v>
      </c>
    </row>
    <row r="8" spans="2:7" x14ac:dyDescent="0.4">
      <c r="B8" s="3">
        <v>44779</v>
      </c>
      <c r="C8" s="4">
        <v>76400</v>
      </c>
      <c r="D8" s="4">
        <v>56100</v>
      </c>
      <c r="E8" s="4">
        <v>78600</v>
      </c>
      <c r="F8" s="4">
        <v>87600</v>
      </c>
      <c r="G8" s="4">
        <v>61700</v>
      </c>
    </row>
    <row r="9" spans="2:7" x14ac:dyDescent="0.4">
      <c r="B9" s="3">
        <v>44780</v>
      </c>
      <c r="C9" s="4">
        <v>69450</v>
      </c>
      <c r="D9" s="4">
        <v>71800</v>
      </c>
      <c r="E9" s="4">
        <v>101740</v>
      </c>
      <c r="F9" s="4">
        <v>59000</v>
      </c>
      <c r="G9" s="4">
        <v>56500</v>
      </c>
    </row>
    <row r="10" spans="2:7" x14ac:dyDescent="0.4">
      <c r="B10" s="3">
        <v>44781</v>
      </c>
      <c r="C10" s="4">
        <v>122140</v>
      </c>
      <c r="D10" s="4">
        <v>57070</v>
      </c>
      <c r="E10" s="4">
        <v>96980</v>
      </c>
      <c r="F10" s="4">
        <v>62400</v>
      </c>
      <c r="G10" s="4">
        <v>60200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showGridLines="0" workbookViewId="0">
      <selection activeCell="C6" sqref="C6"/>
    </sheetView>
  </sheetViews>
  <sheetFormatPr defaultRowHeight="18.75" x14ac:dyDescent="0.4"/>
  <cols>
    <col min="1" max="1" width="3.125" customWidth="1"/>
    <col min="2" max="2" width="14.625" style="1" bestFit="1" customWidth="1"/>
    <col min="3" max="7" width="12.625" customWidth="1"/>
  </cols>
  <sheetData>
    <row r="2" spans="2:7" x14ac:dyDescent="0.4">
      <c r="B2" s="7" t="s">
        <v>7</v>
      </c>
      <c r="C2" s="8" t="s">
        <v>2</v>
      </c>
      <c r="D2" s="8" t="s">
        <v>1</v>
      </c>
      <c r="E2" s="8" t="s">
        <v>3</v>
      </c>
      <c r="F2" s="8" t="s">
        <v>0</v>
      </c>
      <c r="G2" s="9" t="s">
        <v>4</v>
      </c>
    </row>
    <row r="3" spans="2:7" x14ac:dyDescent="0.4">
      <c r="B3" s="5">
        <v>44774</v>
      </c>
      <c r="C3" s="4">
        <v>112800</v>
      </c>
      <c r="D3" s="4">
        <v>73500</v>
      </c>
      <c r="E3" s="4">
        <v>68250</v>
      </c>
      <c r="F3" s="4">
        <v>97200</v>
      </c>
      <c r="G3" s="6">
        <v>123000</v>
      </c>
    </row>
    <row r="4" spans="2:7" x14ac:dyDescent="0.4">
      <c r="B4" s="5">
        <v>44775</v>
      </c>
      <c r="C4" s="4">
        <v>72140</v>
      </c>
      <c r="D4" s="4">
        <v>57070</v>
      </c>
      <c r="E4" s="4">
        <v>96980</v>
      </c>
      <c r="F4" s="4">
        <v>62400</v>
      </c>
      <c r="G4" s="6">
        <v>60200</v>
      </c>
    </row>
    <row r="5" spans="2:7" x14ac:dyDescent="0.4">
      <c r="B5" s="5">
        <v>44776</v>
      </c>
      <c r="C5" s="4">
        <v>84000</v>
      </c>
      <c r="D5" s="4">
        <v>131140</v>
      </c>
      <c r="E5" s="4">
        <v>99800</v>
      </c>
      <c r="F5" s="4">
        <v>87100</v>
      </c>
      <c r="G5" s="6">
        <v>81700</v>
      </c>
    </row>
    <row r="6" spans="2:7" x14ac:dyDescent="0.4">
      <c r="B6" s="5">
        <v>44777</v>
      </c>
      <c r="C6" s="4">
        <v>68900</v>
      </c>
      <c r="D6" s="4">
        <v>61400</v>
      </c>
      <c r="E6" s="4">
        <v>101000</v>
      </c>
      <c r="F6" s="4">
        <v>126700</v>
      </c>
      <c r="G6" s="6">
        <v>66400</v>
      </c>
    </row>
    <row r="7" spans="2:7" x14ac:dyDescent="0.4">
      <c r="B7" s="5">
        <v>44778</v>
      </c>
      <c r="C7" s="4">
        <v>82100</v>
      </c>
      <c r="D7" s="4">
        <v>50600</v>
      </c>
      <c r="E7" s="4">
        <v>46500</v>
      </c>
      <c r="F7" s="4">
        <v>55600</v>
      </c>
      <c r="G7" s="6">
        <v>55200</v>
      </c>
    </row>
    <row r="8" spans="2:7" x14ac:dyDescent="0.4">
      <c r="B8" s="5">
        <v>44779</v>
      </c>
      <c r="C8" s="4">
        <v>76400</v>
      </c>
      <c r="D8" s="4">
        <v>56100</v>
      </c>
      <c r="E8" s="4">
        <v>78600</v>
      </c>
      <c r="F8" s="4">
        <v>87600</v>
      </c>
      <c r="G8" s="6">
        <v>61700</v>
      </c>
    </row>
    <row r="9" spans="2:7" x14ac:dyDescent="0.4">
      <c r="B9" s="5">
        <v>44780</v>
      </c>
      <c r="C9" s="4">
        <v>69450</v>
      </c>
      <c r="D9" s="4">
        <v>71800</v>
      </c>
      <c r="E9" s="4">
        <v>101740</v>
      </c>
      <c r="F9" s="4">
        <v>59000</v>
      </c>
      <c r="G9" s="6">
        <v>56500</v>
      </c>
    </row>
    <row r="10" spans="2:7" x14ac:dyDescent="0.4">
      <c r="B10" s="10">
        <v>44781</v>
      </c>
      <c r="C10" s="11">
        <v>122140</v>
      </c>
      <c r="D10" s="11">
        <v>57070</v>
      </c>
      <c r="E10" s="11">
        <v>96980</v>
      </c>
      <c r="F10" s="11">
        <v>62400</v>
      </c>
      <c r="G10" s="12">
        <v>60200</v>
      </c>
    </row>
  </sheetData>
  <phoneticPr fontId="2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showGridLines="0" workbookViewId="0">
      <selection activeCell="C6" sqref="C6"/>
    </sheetView>
  </sheetViews>
  <sheetFormatPr defaultRowHeight="18.75" x14ac:dyDescent="0.4"/>
  <cols>
    <col min="1" max="1" width="3.125" customWidth="1"/>
    <col min="2" max="2" width="14.625" style="1" bestFit="1" customWidth="1"/>
    <col min="3" max="8" width="12.625" customWidth="1"/>
  </cols>
  <sheetData>
    <row r="2" spans="2:8" x14ac:dyDescent="0.4">
      <c r="B2" s="7" t="s">
        <v>7</v>
      </c>
      <c r="C2" s="8" t="s">
        <v>2</v>
      </c>
      <c r="D2" s="8" t="s">
        <v>1</v>
      </c>
      <c r="E2" s="8" t="s">
        <v>3</v>
      </c>
      <c r="F2" s="8" t="s">
        <v>0</v>
      </c>
      <c r="G2" s="9" t="s">
        <v>4</v>
      </c>
      <c r="H2" s="16" t="s">
        <v>6</v>
      </c>
    </row>
    <row r="3" spans="2:8" x14ac:dyDescent="0.4">
      <c r="B3" s="5">
        <v>44774</v>
      </c>
      <c r="C3" s="4">
        <v>112800</v>
      </c>
      <c r="D3" s="4">
        <v>73500</v>
      </c>
      <c r="E3" s="4">
        <v>68250</v>
      </c>
      <c r="F3" s="4">
        <v>97200</v>
      </c>
      <c r="G3" s="6">
        <v>123000</v>
      </c>
      <c r="H3" s="14">
        <f>SUM(テーブル578[[#This Row],[西中島店]:[心斎橋店]])</f>
        <v>474750</v>
      </c>
    </row>
    <row r="4" spans="2:8" x14ac:dyDescent="0.4">
      <c r="B4" s="5">
        <v>44775</v>
      </c>
      <c r="C4" s="4">
        <v>72140</v>
      </c>
      <c r="D4" s="4">
        <v>57070</v>
      </c>
      <c r="E4" s="4">
        <v>96980</v>
      </c>
      <c r="F4" s="4">
        <v>62400</v>
      </c>
      <c r="G4" s="6">
        <v>60200</v>
      </c>
      <c r="H4" s="13">
        <f>SUM(テーブル578[[#This Row],[西中島店]:[心斎橋店]])</f>
        <v>348790</v>
      </c>
    </row>
    <row r="5" spans="2:8" x14ac:dyDescent="0.4">
      <c r="B5" s="5">
        <v>44776</v>
      </c>
      <c r="C5" s="4">
        <v>84000</v>
      </c>
      <c r="D5" s="4">
        <v>131140</v>
      </c>
      <c r="E5" s="4">
        <v>99800</v>
      </c>
      <c r="F5" s="4">
        <v>87100</v>
      </c>
      <c r="G5" s="6">
        <v>81700</v>
      </c>
      <c r="H5" s="13">
        <f>SUM(テーブル578[[#This Row],[西中島店]:[心斎橋店]])</f>
        <v>483740</v>
      </c>
    </row>
    <row r="6" spans="2:8" x14ac:dyDescent="0.4">
      <c r="B6" s="5">
        <v>44777</v>
      </c>
      <c r="C6" s="4">
        <v>68900</v>
      </c>
      <c r="D6" s="4">
        <v>61400</v>
      </c>
      <c r="E6" s="4">
        <v>101000</v>
      </c>
      <c r="F6" s="4">
        <v>126700</v>
      </c>
      <c r="G6" s="6">
        <v>66400</v>
      </c>
      <c r="H6" s="13">
        <f>SUM(テーブル578[[#This Row],[西中島店]:[心斎橋店]])</f>
        <v>424400</v>
      </c>
    </row>
    <row r="7" spans="2:8" x14ac:dyDescent="0.4">
      <c r="B7" s="5">
        <v>44778</v>
      </c>
      <c r="C7" s="4">
        <v>82100</v>
      </c>
      <c r="D7" s="4">
        <v>50600</v>
      </c>
      <c r="E7" s="4">
        <v>46500</v>
      </c>
      <c r="F7" s="4">
        <v>55600</v>
      </c>
      <c r="G7" s="6">
        <v>55200</v>
      </c>
      <c r="H7" s="13">
        <f>SUM(テーブル578[[#This Row],[西中島店]:[心斎橋店]])</f>
        <v>290000</v>
      </c>
    </row>
    <row r="8" spans="2:8" x14ac:dyDescent="0.4">
      <c r="B8" s="5">
        <v>44779</v>
      </c>
      <c r="C8" s="4">
        <v>76400</v>
      </c>
      <c r="D8" s="4">
        <v>56100</v>
      </c>
      <c r="E8" s="4">
        <v>78600</v>
      </c>
      <c r="F8" s="4">
        <v>87600</v>
      </c>
      <c r="G8" s="6">
        <v>61700</v>
      </c>
      <c r="H8" s="13">
        <f>SUM(テーブル578[[#This Row],[西中島店]:[心斎橋店]])</f>
        <v>360400</v>
      </c>
    </row>
    <row r="9" spans="2:8" x14ac:dyDescent="0.4">
      <c r="B9" s="5">
        <v>44780</v>
      </c>
      <c r="C9" s="4">
        <v>69450</v>
      </c>
      <c r="D9" s="4">
        <v>71800</v>
      </c>
      <c r="E9" s="4">
        <v>101740</v>
      </c>
      <c r="F9" s="4">
        <v>59000</v>
      </c>
      <c r="G9" s="6">
        <v>56500</v>
      </c>
      <c r="H9" s="13">
        <f>SUM(テーブル578[[#This Row],[西中島店]:[心斎橋店]])</f>
        <v>358490</v>
      </c>
    </row>
    <row r="10" spans="2:8" x14ac:dyDescent="0.4">
      <c r="B10" s="10">
        <v>44781</v>
      </c>
      <c r="C10" s="11">
        <v>122140</v>
      </c>
      <c r="D10" s="11">
        <v>57070</v>
      </c>
      <c r="E10" s="11">
        <v>96980</v>
      </c>
      <c r="F10" s="11">
        <v>62400</v>
      </c>
      <c r="G10" s="12">
        <v>60200</v>
      </c>
      <c r="H10" s="15">
        <f>SUM(テーブル578[[#This Row],[西中島店]:[心斎橋店]])</f>
        <v>398790</v>
      </c>
    </row>
    <row r="11" spans="2:8" x14ac:dyDescent="0.4">
      <c r="B11" s="17" t="s">
        <v>5</v>
      </c>
      <c r="C11" s="18">
        <f>SUBTOTAL(109,テーブル578[西中島店])</f>
        <v>687930</v>
      </c>
      <c r="D11" s="18">
        <f>SUBTOTAL(109,テーブル578[吹田店])</f>
        <v>558680</v>
      </c>
      <c r="E11" s="18">
        <f>SUBTOTAL(109,テーブル578[梅田店])</f>
        <v>689850</v>
      </c>
      <c r="F11" s="18">
        <f>SUBTOTAL(109,テーブル578[豊中店])</f>
        <v>638000</v>
      </c>
      <c r="G11" s="19">
        <f>SUBTOTAL(109,テーブル578[心斎橋店])</f>
        <v>564900</v>
      </c>
      <c r="H11" s="18">
        <f>SUBTOTAL(109,テーブル578[合計])</f>
        <v>3139360</v>
      </c>
    </row>
  </sheetData>
  <phoneticPr fontId="2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showGridLines="0" workbookViewId="0">
      <selection activeCell="C6" sqref="C6"/>
    </sheetView>
  </sheetViews>
  <sheetFormatPr defaultRowHeight="18.75" x14ac:dyDescent="0.4"/>
  <cols>
    <col min="1" max="1" width="3.125" customWidth="1"/>
    <col min="2" max="2" width="14.625" style="1" bestFit="1" customWidth="1"/>
    <col min="3" max="9" width="12.625" customWidth="1"/>
  </cols>
  <sheetData>
    <row r="2" spans="2:7" x14ac:dyDescent="0.4">
      <c r="B2" s="22" t="s">
        <v>7</v>
      </c>
      <c r="C2" s="22" t="s">
        <v>2</v>
      </c>
      <c r="D2" s="22" t="s">
        <v>1</v>
      </c>
      <c r="E2" s="22" t="s">
        <v>3</v>
      </c>
      <c r="F2" s="22" t="s">
        <v>0</v>
      </c>
      <c r="G2" s="23" t="s">
        <v>4</v>
      </c>
    </row>
    <row r="3" spans="2:7" x14ac:dyDescent="0.4">
      <c r="B3" s="24">
        <v>44774</v>
      </c>
      <c r="C3" s="20">
        <v>112800</v>
      </c>
      <c r="D3" s="20">
        <v>73500</v>
      </c>
      <c r="E3" s="20">
        <v>68250</v>
      </c>
      <c r="F3" s="20">
        <v>97200</v>
      </c>
      <c r="G3" s="25">
        <v>123000</v>
      </c>
    </row>
    <row r="4" spans="2:7" x14ac:dyDescent="0.4">
      <c r="B4" s="26">
        <v>44775</v>
      </c>
      <c r="C4" s="21">
        <v>72140</v>
      </c>
      <c r="D4" s="21">
        <v>57070</v>
      </c>
      <c r="E4" s="21">
        <v>96980</v>
      </c>
      <c r="F4" s="21">
        <v>62400</v>
      </c>
      <c r="G4" s="27">
        <v>60200</v>
      </c>
    </row>
    <row r="5" spans="2:7" x14ac:dyDescent="0.4">
      <c r="B5" s="24">
        <v>44776</v>
      </c>
      <c r="C5" s="20">
        <v>84000</v>
      </c>
      <c r="D5" s="20">
        <v>131140</v>
      </c>
      <c r="E5" s="20">
        <v>99800</v>
      </c>
      <c r="F5" s="20">
        <v>87100</v>
      </c>
      <c r="G5" s="25">
        <v>81700</v>
      </c>
    </row>
    <row r="6" spans="2:7" x14ac:dyDescent="0.4">
      <c r="B6" s="26">
        <v>44777</v>
      </c>
      <c r="C6" s="21">
        <v>68900</v>
      </c>
      <c r="D6" s="21">
        <v>61400</v>
      </c>
      <c r="E6" s="21">
        <v>101000</v>
      </c>
      <c r="F6" s="21">
        <v>126700</v>
      </c>
      <c r="G6" s="27">
        <v>66400</v>
      </c>
    </row>
    <row r="7" spans="2:7" x14ac:dyDescent="0.4">
      <c r="B7" s="24">
        <v>44778</v>
      </c>
      <c r="C7" s="20">
        <v>82100</v>
      </c>
      <c r="D7" s="20">
        <v>50600</v>
      </c>
      <c r="E7" s="20">
        <v>46500</v>
      </c>
      <c r="F7" s="20">
        <v>55600</v>
      </c>
      <c r="G7" s="25">
        <v>55200</v>
      </c>
    </row>
    <row r="8" spans="2:7" x14ac:dyDescent="0.4">
      <c r="B8" s="26">
        <v>44779</v>
      </c>
      <c r="C8" s="21">
        <v>76400</v>
      </c>
      <c r="D8" s="21">
        <v>56100</v>
      </c>
      <c r="E8" s="21">
        <v>78600</v>
      </c>
      <c r="F8" s="21">
        <v>87600</v>
      </c>
      <c r="G8" s="27">
        <v>61700</v>
      </c>
    </row>
    <row r="9" spans="2:7" x14ac:dyDescent="0.4">
      <c r="B9" s="24">
        <v>44780</v>
      </c>
      <c r="C9" s="20">
        <v>69450</v>
      </c>
      <c r="D9" s="20">
        <v>71800</v>
      </c>
      <c r="E9" s="20">
        <v>101740</v>
      </c>
      <c r="F9" s="20">
        <v>59000</v>
      </c>
      <c r="G9" s="25">
        <v>56500</v>
      </c>
    </row>
    <row r="10" spans="2:7" x14ac:dyDescent="0.4">
      <c r="B10" s="28">
        <v>44781</v>
      </c>
      <c r="C10" s="29">
        <v>122140</v>
      </c>
      <c r="D10" s="29">
        <v>57070</v>
      </c>
      <c r="E10" s="29">
        <v>96980</v>
      </c>
      <c r="F10" s="29">
        <v>62400</v>
      </c>
      <c r="G10" s="30">
        <v>60200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通常表</vt:lpstr>
      <vt:lpstr>テーブル</vt:lpstr>
      <vt:lpstr>テーブル合計</vt:lpstr>
      <vt:lpstr>通常表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2022-08-30T06:19:03Z</dcterms:created>
  <dcterms:modified xsi:type="dcterms:W3CDTF">2022-08-30T06:19:10Z</dcterms:modified>
</cp:coreProperties>
</file>